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180" yWindow="120" windowWidth="25040" windowHeight="13940" tabRatio="788" activeTab="3"/>
  </bookViews>
  <sheets>
    <sheet name="W1-5" sheetId="14" r:id="rId1"/>
    <sheet name="W6-10" sheetId="33" r:id="rId2"/>
    <sheet name="W11-15" sheetId="35" r:id="rId3"/>
    <sheet name="W16-20" sheetId="37" r:id="rId4"/>
  </sheets>
  <definedNames>
    <definedName name="AprSun1" localSheetId="2">DATE('W11-15'!CalendarYear,4,1)-WEEKDAY(DATE('W11-15'!CalendarYear,4,1))+1</definedName>
    <definedName name="AprSun1" localSheetId="3">DATE('W16-20'!CalendarYear,4,1)-WEEKDAY(DATE('W16-20'!CalendarYear,4,1))+1</definedName>
    <definedName name="AprSun1" localSheetId="1">DATE('W6-10'!CalendarYear,4,1)-WEEKDAY(DATE('W6-10'!CalendarYear,4,1))+1</definedName>
    <definedName name="AprSun1">DATE(CalendarYear,4,1)-WEEKDAY(DATE(CalendarYear,4,1))+1</definedName>
    <definedName name="AugSun1" localSheetId="2">DATE('W11-15'!CalendarYear,8,1)-WEEKDAY(DATE('W11-15'!CalendarYear,8,1))+1</definedName>
    <definedName name="AugSun1" localSheetId="3">DATE('W16-20'!CalendarYear,8,1)-WEEKDAY(DATE('W16-20'!CalendarYear,8,1))+1</definedName>
    <definedName name="AugSun1" localSheetId="1">DATE('W6-10'!CalendarYear,8,1)-WEEKDAY(DATE('W6-10'!CalendarYear,8,1))+1</definedName>
    <definedName name="AugSun1">DATE(CalendarYear,8,1)-WEEKDAY(DATE(CalendarYear,8,1))+1</definedName>
    <definedName name="CalendarYear" localSheetId="2">'W11-15'!$J$1</definedName>
    <definedName name="CalendarYear" localSheetId="3">'W16-20'!$J$1</definedName>
    <definedName name="CalendarYear" localSheetId="1">'W6-10'!$J$1</definedName>
    <definedName name="CalendarYear">'W1-5'!$J$1</definedName>
    <definedName name="DecSun1" localSheetId="2">DATE('W11-15'!CalendarYear,12,1)-WEEKDAY(DATE('W11-15'!CalendarYear,12,1))+1</definedName>
    <definedName name="DecSun1" localSheetId="3">DATE('W16-20'!CalendarYear,12,1)-WEEKDAY(DATE('W16-20'!CalendarYear,12,1))+1</definedName>
    <definedName name="DecSun1" localSheetId="1">DATE('W6-10'!CalendarYear,12,1)-WEEKDAY(DATE('W6-10'!CalendarYear,12,1))+1</definedName>
    <definedName name="DecSun1">DATE(CalendarYear,12,1)-WEEKDAY(DATE(CalendarYear,12,1))+1</definedName>
    <definedName name="FebSun1" localSheetId="2">DATE('W11-15'!CalendarYear,2,1)-WEEKDAY(DATE('W11-15'!CalendarYear,2,1))+1</definedName>
    <definedName name="FebSun1" localSheetId="3">DATE('W16-20'!CalendarYear,2,1)-WEEKDAY(DATE('W16-20'!CalendarYear,2,1))+1</definedName>
    <definedName name="FebSun1" localSheetId="1">DATE('W6-10'!CalendarYear,2,1)-WEEKDAY(DATE('W6-10'!CalendarYear,2,1))+1</definedName>
    <definedName name="FebSun1">DATE(CalendarYear,2,1)-WEEKDAY(DATE(CalendarYear,2,1))+1</definedName>
    <definedName name="JanSun1" localSheetId="2">DATE('W11-15'!CalendarYear,1,1)-WEEKDAY(DATE('W11-15'!CalendarYear,1,1))+1</definedName>
    <definedName name="JanSun1" localSheetId="3">DATE('W16-20'!CalendarYear,1,1)-WEEKDAY(DATE('W16-20'!CalendarYear,1,1))+1</definedName>
    <definedName name="JanSun1" localSheetId="1">DATE('W6-10'!CalendarYear,1,1)-WEEKDAY(DATE('W6-10'!CalendarYear,1,1))+1</definedName>
    <definedName name="JanSun1">DATE(CalendarYear,1,1)-WEEKDAY(DATE(CalendarYear,1,1))+1</definedName>
    <definedName name="JulSun1" localSheetId="2">DATE('W11-15'!CalendarYear,7,1)-WEEKDAY(DATE('W11-15'!CalendarYear,7,1))+1</definedName>
    <definedName name="JulSun1" localSheetId="3">DATE('W16-20'!CalendarYear,7,1)-WEEKDAY(DATE('W16-20'!CalendarYear,7,1))+1</definedName>
    <definedName name="JulSun1" localSheetId="1">DATE('W6-10'!CalendarYear,7,1)-WEEKDAY(DATE('W6-10'!CalendarYear,7,1))+1</definedName>
    <definedName name="JulSun1">DATE(CalendarYear,7,1)-WEEKDAY(DATE(CalendarYear,7,1))+1</definedName>
    <definedName name="JunSun1" localSheetId="2">DATE('W11-15'!CalendarYear,6,1)-WEEKDAY(DATE('W11-15'!CalendarYear,6,1))+1</definedName>
    <definedName name="JunSun1" localSheetId="3">DATE('W16-20'!CalendarYear,6,1)-WEEKDAY(DATE('W16-20'!CalendarYear,6,1))+1</definedName>
    <definedName name="JunSun1" localSheetId="1">DATE('W6-10'!CalendarYear,6,1)-WEEKDAY(DATE('W6-10'!CalendarYear,6,1))+1</definedName>
    <definedName name="JunSun1">DATE(CalendarYear,6,1)-WEEKDAY(DATE(CalendarYear,6,1))+1</definedName>
    <definedName name="MarSun1" localSheetId="2">DATE('W11-15'!CalendarYear,3,1)-WEEKDAY(DATE('W11-15'!CalendarYear,3,1))+1</definedName>
    <definedName name="MarSun1" localSheetId="3">DATE('W16-20'!CalendarYear,3,1)-WEEKDAY(DATE('W16-20'!CalendarYear,3,1))+1</definedName>
    <definedName name="MarSun1" localSheetId="1">DATE('W6-10'!CalendarYear,3,1)-WEEKDAY(DATE('W6-10'!CalendarYear,3,1))+1</definedName>
    <definedName name="MarSun1">DATE(CalendarYear,3,1)-WEEKDAY(DATE(CalendarYear,3,1))+1</definedName>
    <definedName name="MaySun1" localSheetId="2">DATE('W11-15'!CalendarYear,5,1)-WEEKDAY(DATE('W11-15'!CalendarYear,5,1))+1</definedName>
    <definedName name="MaySun1" localSheetId="3">DATE('W16-20'!CalendarYear,5,1)-WEEKDAY(DATE('W16-20'!CalendarYear,5,1))+1</definedName>
    <definedName name="MaySun1" localSheetId="1">DATE('W6-10'!CalendarYear,5,1)-WEEKDAY(DATE('W6-10'!CalendarYear,5,1))+1</definedName>
    <definedName name="MaySun1">DATE(CalendarYear,5,1)-WEEKDAY(DATE(CalendarYear,5,1))+1</definedName>
    <definedName name="NovSun1" localSheetId="2">DATE('W11-15'!CalendarYear,11,1)-WEEKDAY(DATE('W11-15'!CalendarYear,11,1))+1</definedName>
    <definedName name="NovSun1" localSheetId="3">DATE('W16-20'!CalendarYear,11,1)-WEEKDAY(DATE('W16-20'!CalendarYear,11,1))+1</definedName>
    <definedName name="NovSun1" localSheetId="1">DATE('W6-10'!CalendarYear,11,1)-WEEKDAY(DATE('W6-10'!CalendarYear,11,1))+1</definedName>
    <definedName name="NovSun1">DATE(CalendarYear,11,1)-WEEKDAY(DATE(CalendarYear,11,1))+1</definedName>
    <definedName name="OctSun1" localSheetId="2">DATE('W11-15'!CalendarYear,10,1)-WEEKDAY(DATE('W11-15'!CalendarYear,10,1))+1</definedName>
    <definedName name="OctSun1" localSheetId="3">DATE('W16-20'!CalendarYear,10,1)-WEEKDAY(DATE('W16-20'!CalendarYear,10,1))+1</definedName>
    <definedName name="OctSun1" localSheetId="1">DATE('W6-10'!CalendarYear,10,1)-WEEKDAY(DATE('W6-10'!CalendarYear,10,1))+1</definedName>
    <definedName name="OctSun1">DATE(CalendarYear,10,1)-WEEKDAY(DATE(CalendarYear,10,1))+1</definedName>
    <definedName name="_xlnm.Print_Area" localSheetId="0">'W1-5'!$A$1:$H$14</definedName>
    <definedName name="_xlnm.Print_Area" localSheetId="2">'W11-15'!$A$1:$H$14</definedName>
    <definedName name="_xlnm.Print_Area" localSheetId="3">'W16-20'!$A$1:$H$14</definedName>
    <definedName name="_xlnm.Print_Area" localSheetId="1">'W6-10'!$A$1:$H$14</definedName>
    <definedName name="SepSun1" localSheetId="2">DATE('W11-15'!CalendarYear,9,1)-WEEKDAY(DATE('W11-15'!CalendarYear,9,1))+1</definedName>
    <definedName name="SepSun1" localSheetId="3">DATE('W16-20'!CalendarYear,9,1)-WEEKDAY(DATE('W16-20'!CalendarYear,9,1))+1</definedName>
    <definedName name="SepSun1" localSheetId="1">DATE('W6-10'!CalendarYear,9,1)-WEEKDAY(DATE('W6-10'!CalendarYear,9,1))+1</definedName>
    <definedName name="SepSun1">DATE(CalendarYear,9,1)-WEEKDAY(DATE(CalendarYear,9,1))+1</definedName>
    <definedName name="Yea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7" l="1"/>
  <c r="B7" i="37"/>
  <c r="B5" i="37"/>
  <c r="B3" i="37"/>
  <c r="B11" i="35"/>
  <c r="B9" i="35"/>
  <c r="B7" i="35"/>
  <c r="B5" i="35"/>
  <c r="B3" i="35"/>
  <c r="B11" i="33"/>
  <c r="B9" i="33"/>
  <c r="B7" i="33"/>
  <c r="B5" i="33"/>
  <c r="B3" i="33"/>
  <c r="B11" i="14"/>
  <c r="B9" i="14"/>
  <c r="B7" i="14"/>
  <c r="B5" i="14"/>
  <c r="B3" i="14"/>
</calcChain>
</file>

<file path=xl/sharedStrings.xml><?xml version="1.0" encoding="utf-8"?>
<sst xmlns="http://schemas.openxmlformats.org/spreadsheetml/2006/main" count="214" uniqueCount="123">
  <si>
    <t>Sunday</t>
  </si>
  <si>
    <t>Monday</t>
  </si>
  <si>
    <t>Tuesday</t>
  </si>
  <si>
    <t>Wednesday</t>
  </si>
  <si>
    <t>Thursday</t>
  </si>
  <si>
    <t>Friday</t>
  </si>
  <si>
    <t>Saturday</t>
  </si>
  <si>
    <t>Notes:</t>
  </si>
  <si>
    <t xml:space="preserve">HEARTBREAKER MARATHON TRAINING </t>
  </si>
  <si>
    <t>Week 20</t>
  </si>
  <si>
    <t xml:space="preserve">Phase IV: FINISH STRONG. TAPER SMART. </t>
  </si>
  <si>
    <t>3 miles</t>
  </si>
  <si>
    <t>Day off</t>
  </si>
  <si>
    <t>4 - 6 miles; 4 x strides</t>
  </si>
  <si>
    <t>3 - 6 miles; Option to add drills</t>
  </si>
  <si>
    <t>3 - 5 miles; 4 x strides</t>
  </si>
  <si>
    <t>6 miles</t>
  </si>
  <si>
    <t>3 - 4 miles; Option to add drills</t>
  </si>
  <si>
    <t>3 - 5 miles</t>
  </si>
  <si>
    <t>2 - 3 miles; Comfortable; Abs/Core</t>
  </si>
  <si>
    <t>7 - 9 Comfortable</t>
  </si>
  <si>
    <t xml:space="preserve">Off or Yoga or Cross Training </t>
  </si>
  <si>
    <t>3 - 5 miles; 4 x strides; abs/core</t>
  </si>
  <si>
    <t>2 - 5 miles</t>
  </si>
  <si>
    <t>9 - 11 miles</t>
  </si>
  <si>
    <t>3 -5 miles; 6 strides</t>
  </si>
  <si>
    <t>3 - 5 mile run</t>
  </si>
  <si>
    <t xml:space="preserve">Day off </t>
  </si>
  <si>
    <t>2 - 4 miles; Comfortable; Abs/Core</t>
  </si>
  <si>
    <t>6 - 8 miles; Give your body a break</t>
  </si>
  <si>
    <t>3 - 5 miles; 6 x strides; Abs/core</t>
  </si>
  <si>
    <t>10 min easy w/u; 1 min "on" (5K pace), 30 sec easy pace (x6); 5 min c/d</t>
  </si>
  <si>
    <r>
      <rPr>
        <b/>
        <sz val="11"/>
        <rFont val="Century Gothic"/>
        <scheme val="minor"/>
      </rPr>
      <t>Phase I: LAY THE FOUNDATION</t>
    </r>
    <r>
      <rPr>
        <sz val="11"/>
        <rFont val="Century Gothic"/>
        <family val="2"/>
        <scheme val="minor"/>
      </rPr>
      <t xml:space="preserve">  KEY: w/u = warm up, easy running; c/d = cool down, easy running; Strides = gentle accelerations between 50 – 100 meters; each step gets faster until you reach 75-80% of your top speed, hold it for few steps, then gently slow back down to stop. Catch your breath for 30-60 seconds and repeat! When you can’t squeeze in an assigned workout, finish a regular run and do 10 of these; it’s a great substitute. </t>
    </r>
  </si>
  <si>
    <t>9 - 11 miles; Back up we go!</t>
  </si>
  <si>
    <t>Off or option for yoga/cross-training; Set your new routine now at the begninng.</t>
  </si>
  <si>
    <t>Day off; Abs/core</t>
  </si>
  <si>
    <t>3 - 5 miles; 4 x gentle strides</t>
  </si>
  <si>
    <t>10 - 12 miles</t>
  </si>
  <si>
    <t>Abs/core</t>
  </si>
  <si>
    <t>Find a hill apprx 400m long; 10min w/u; stretch;  6x up hill @ 5K pace; jog down recovery; 10min c/d</t>
  </si>
  <si>
    <t>2 - 5 miles; Comfortable pacel GOOD STRETCH</t>
  </si>
  <si>
    <t>7 - 9 miles; comfortable pace</t>
  </si>
  <si>
    <t>5 - 7 miles; 10 min w/u; 6x (2 min "on", 1 min easy); 10 min c/d</t>
  </si>
  <si>
    <t>3 - 4 miles; Comfortable; Option: add drills</t>
  </si>
  <si>
    <t xml:space="preserve">12 - 13 miles </t>
  </si>
  <si>
    <t>Abs/core or full crosstraining session</t>
  </si>
  <si>
    <t>3 - 5 miles comfortable</t>
  </si>
  <si>
    <t>400m long hill; 10min w/u; Stretch; 6 x up hill @ MGP; jog down easy; 10min c/d</t>
  </si>
  <si>
    <t>3 - 5 mile run; comfortable</t>
  </si>
  <si>
    <t>13 - 14 mile run</t>
  </si>
  <si>
    <t>5 - 7 miles comfortable; 4 x strides</t>
  </si>
  <si>
    <t>3 - 5 miles; Option: add drills; 6x strides</t>
  </si>
  <si>
    <t>10 miles; Hone in on MGP for 8 miles</t>
  </si>
  <si>
    <r>
      <rPr>
        <b/>
        <sz val="11"/>
        <rFont val="Century Gothic"/>
        <scheme val="minor"/>
      </rPr>
      <t>Phase II: BUILD STRENGTH &amp; COMFORT OVER DISTANCE</t>
    </r>
    <r>
      <rPr>
        <sz val="11"/>
        <rFont val="Century Gothic"/>
        <family val="2"/>
        <scheme val="minor"/>
      </rPr>
      <t xml:space="preserve"> (Key: MGP = Marathon Goal Pace)</t>
    </r>
  </si>
  <si>
    <t>4 - 5 miles comfortable</t>
  </si>
  <si>
    <t>Hill workout below</t>
  </si>
  <si>
    <r>
      <rPr>
        <b/>
        <sz val="11"/>
        <rFont val="Century Gothic"/>
        <scheme val="minor"/>
      </rPr>
      <t>Phase III: GO LONG</t>
    </r>
    <r>
      <rPr>
        <sz val="11"/>
        <rFont val="Century Gothic"/>
        <family val="2"/>
        <scheme val="minor"/>
      </rPr>
      <t>. Hill Workout detail: 200-300m, 10 min w/u, stretch, &amp; strides 3 x (Easy/Medium/Hard for assigned hill length); effort based (1st, 4th, 7th easy effort; 2nd, 5th, 8th medium effort; 3rd, 6th, 9th hard effort); Jog down easy btwn each one; all hills continuous. Take a 2 – 3 min standing break then run a 2 mile MGP run, rest 2 min, 10min c/d</t>
    </r>
  </si>
  <si>
    <t>3 - 5 miles; comfortable</t>
  </si>
  <si>
    <t>15 miles</t>
  </si>
  <si>
    <t>Off or Yoga or Cross Training</t>
  </si>
  <si>
    <t>3 - 5 miles; steady; 6x strides</t>
  </si>
  <si>
    <t>6 - 8 miles</t>
  </si>
  <si>
    <t>16 miles</t>
  </si>
  <si>
    <t>10min easy w/u; 3x (4min @ MGP; 2min easy btwn each) c/d remainder of run; 6-8 mi total</t>
  </si>
  <si>
    <t>10 - 12 miles; HONE IN ON MGP!</t>
  </si>
  <si>
    <t>3 - 5 miles; Drills optional</t>
  </si>
  <si>
    <t>400m Hill; 10min w/u; 8xhill @MGP; jog down recovery. After hills, rest 2 min then 6x strides; 10 min c/d</t>
  </si>
  <si>
    <t>Day Off</t>
  </si>
  <si>
    <t>18 miles</t>
  </si>
  <si>
    <t>7 - 9 miles; Comfortable</t>
  </si>
  <si>
    <t>3 - 5 miles; 6 x strides</t>
  </si>
  <si>
    <t>13 - 14 miles; Hone in MGP for last 4 miles</t>
  </si>
  <si>
    <t>3 - 5 miles; 6x strides</t>
  </si>
  <si>
    <t>10min w/u; 2 x 12min @ MGP (SLOW 2 min btwn each) cool down rest of run; 6 - 8 miles total goal</t>
  </si>
  <si>
    <t>4 - 5 miles; comfortable</t>
  </si>
  <si>
    <t>20 miles; LONGEST LONG RUN!</t>
  </si>
  <si>
    <t>Off or yoga or cross-training with stretching</t>
  </si>
  <si>
    <t>BEGIN TAPER PERIOD; abs/core</t>
  </si>
  <si>
    <t>3 - 4 miles; comfortable</t>
  </si>
  <si>
    <t>6 - 8 miles; comfortable</t>
  </si>
  <si>
    <t>3 - 5 miles; last mile @ MGP or faster</t>
  </si>
  <si>
    <t>12 miles; warm up 4 miles, next 8 @ MGP</t>
  </si>
  <si>
    <t>2 - 4 miles @ MGP; 6 x strides</t>
  </si>
  <si>
    <t>4 - 7 miles; Love that MGP today for last 3 miles</t>
  </si>
  <si>
    <t>3 - 4 miles steady</t>
  </si>
  <si>
    <t>8 miles @ MGP</t>
  </si>
  <si>
    <t>4 - 5 milesl 6 x strides</t>
  </si>
  <si>
    <t>2 - 3 miles; feel MGP; 4 x strides</t>
  </si>
  <si>
    <t>Take a week or 2 off</t>
  </si>
  <si>
    <t>mileage ~ 14</t>
  </si>
  <si>
    <t>mileage ~ 18</t>
  </si>
  <si>
    <t>mileage ~ 21</t>
  </si>
  <si>
    <t>mileage ~ 24</t>
  </si>
  <si>
    <t>mileage ~ 20</t>
  </si>
  <si>
    <t>mileage ~ 26</t>
  </si>
  <si>
    <t>mileage ~ 27</t>
  </si>
  <si>
    <t>mileage ~ 33</t>
  </si>
  <si>
    <t>mileage ~ 31</t>
  </si>
  <si>
    <t>mileage ~ 29</t>
  </si>
  <si>
    <t>mileage ~ 35</t>
  </si>
  <si>
    <t>mileage ~ 30</t>
  </si>
  <si>
    <t>mileage ~ 10 + 26.2</t>
  </si>
  <si>
    <r>
      <rPr>
        <b/>
        <i/>
        <sz val="11"/>
        <color theme="1" tint="0.249977111117893"/>
        <rFont val="Century Gothic"/>
        <scheme val="minor"/>
      </rPr>
      <t xml:space="preserve">Week 19 </t>
    </r>
  </si>
  <si>
    <r>
      <rPr>
        <b/>
        <i/>
        <sz val="11"/>
        <color theme="1" tint="0.249977111117893"/>
        <rFont val="Century Gothic"/>
        <scheme val="minor"/>
      </rPr>
      <t>Week 18</t>
    </r>
    <r>
      <rPr>
        <sz val="11"/>
        <color theme="1" tint="0.249977111117893"/>
        <rFont val="Century Gothic"/>
        <family val="2"/>
        <scheme val="minor"/>
      </rPr>
      <t xml:space="preserve"> </t>
    </r>
  </si>
  <si>
    <r>
      <rPr>
        <b/>
        <i/>
        <sz val="11"/>
        <color theme="1" tint="0.249977111117893"/>
        <rFont val="Century Gothic"/>
        <scheme val="minor"/>
      </rPr>
      <t>Week 17</t>
    </r>
    <r>
      <rPr>
        <sz val="11"/>
        <color theme="1" tint="0.249977111117893"/>
        <rFont val="Century Gothic"/>
        <family val="2"/>
        <scheme val="minor"/>
      </rPr>
      <t xml:space="preserve"> </t>
    </r>
  </si>
  <si>
    <r>
      <rPr>
        <b/>
        <i/>
        <sz val="11"/>
        <color theme="1" tint="0.249977111117893"/>
        <rFont val="Century Gothic"/>
        <scheme val="minor"/>
      </rPr>
      <t>Week 16</t>
    </r>
    <r>
      <rPr>
        <sz val="11"/>
        <color theme="1" tint="0.249977111117893"/>
        <rFont val="Century Gothic"/>
        <family val="2"/>
        <scheme val="minor"/>
      </rPr>
      <t xml:space="preserve"> </t>
    </r>
  </si>
  <si>
    <t>Week 15</t>
  </si>
  <si>
    <t>Week 14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</si>
  <si>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</si>
  <si>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</si>
  <si>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</si>
  <si>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</si>
  <si>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</si>
  <si>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</si>
  <si>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</si>
  <si>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</si>
  <si>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</si>
  <si>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</si>
  <si>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</si>
  <si>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</si>
  <si>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</si>
  <si>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ENTER RACE DATE ==&gt;</t>
  </si>
  <si>
    <t>RACE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</si>
</sst>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28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11"/>
      <color theme="0"/>
      <name val="Century Gothic"/>
      <family val="2"/>
      <scheme val="minor"/>
    </font>
    <font>
      <sz val="11"/>
      <name val="Arial"/>
      <family val="2"/>
    </font>
    <font>
      <sz val="11"/>
      <name val="Century Gothic"/>
      <family val="2"/>
    </font>
    <font>
      <sz val="11"/>
      <name val="Century Gothic"/>
      <family val="2"/>
      <scheme val="minor"/>
    </font>
    <font>
      <sz val="11"/>
      <color theme="1" tint="0.249977111117893"/>
      <name val="Arial"/>
      <family val="2"/>
    </font>
    <font>
      <sz val="11"/>
      <color theme="1" tint="0.249977111117893"/>
      <name val="Century Gothic"/>
      <family val="2"/>
      <scheme val="minor"/>
    </font>
    <font>
      <b/>
      <sz val="28"/>
      <color theme="1" tint="0.34998626667073579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b/>
      <sz val="28"/>
      <name val="Arial Black"/>
    </font>
    <font>
      <b/>
      <sz val="28"/>
      <name val="Century Gothic"/>
      <family val="2"/>
      <scheme val="minor"/>
    </font>
    <font>
      <sz val="10"/>
      <color theme="1" tint="0.34998626667073579"/>
      <name val="Century Gothic"/>
      <scheme val="minor"/>
    </font>
    <font>
      <b/>
      <sz val="11"/>
      <name val="Century Gothic"/>
      <scheme val="minor"/>
    </font>
    <font>
      <sz val="8"/>
      <name val="Century Gothic"/>
      <family val="2"/>
      <scheme val="minor"/>
    </font>
    <font>
      <sz val="9"/>
      <color theme="1" tint="0.249977111117893"/>
      <name val="Century Gothic"/>
      <scheme val="minor"/>
    </font>
    <font>
      <b/>
      <sz val="10"/>
      <color theme="1" tint="0.34998626667073579"/>
      <name val="Century Gothic"/>
      <scheme val="minor"/>
    </font>
    <font>
      <b/>
      <i/>
      <sz val="11"/>
      <color theme="1" tint="0.249977111117893"/>
      <name val="Century Gothic"/>
      <scheme val="minor"/>
    </font>
    <font>
      <sz val="10"/>
      <color theme="1" tint="0.34998626667073579"/>
      <name val="Arial"/>
    </font>
    <font>
      <sz val="10"/>
      <color rgb="FF595959"/>
      <name val="Arial"/>
    </font>
    <font>
      <b/>
      <sz val="11"/>
      <name val="Arial"/>
    </font>
    <font>
      <b/>
      <sz val="11"/>
      <color theme="1" tint="0.249977111117893"/>
      <name val="Century Gothic"/>
      <scheme val="minor"/>
    </font>
    <font>
      <sz val="9"/>
      <color theme="0"/>
      <name val="Arial Black"/>
    </font>
    <font>
      <sz val="9"/>
      <color theme="0"/>
      <name val="Century Gothic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auto="1"/>
      </bottom>
      <diagonal/>
    </border>
    <border>
      <left/>
      <right/>
      <top style="thin">
        <color theme="4" tint="0.39994506668294322"/>
      </top>
      <bottom style="thin">
        <color auto="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89">
    <xf numFmtId="0" fontId="0" fillId="0" borderId="0"/>
    <xf numFmtId="0" fontId="8" fillId="0" borderId="0" applyNumberFormat="0" applyFill="0" applyAlignment="0" applyProtection="0"/>
    <xf numFmtId="0" fontId="2" fillId="3" borderId="1" applyNumberFormat="0" applyAlignment="0" applyProtection="0"/>
    <xf numFmtId="0" fontId="10" fillId="4" borderId="0" applyNumberFormat="0" applyBorder="0" applyAlignment="0" applyProtection="0"/>
    <xf numFmtId="0" fontId="9" fillId="5" borderId="2" applyNumberForma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/>
    <xf numFmtId="165" fontId="7" fillId="0" borderId="1" xfId="0" applyNumberFormat="1" applyFont="1" applyFill="1" applyBorder="1" applyAlignment="1">
      <alignment horizontal="left" vertical="center" wrapText="1" indent="1"/>
    </xf>
    <xf numFmtId="165" fontId="7" fillId="2" borderId="1" xfId="0" applyNumberFormat="1" applyFont="1" applyFill="1" applyBorder="1" applyAlignment="1">
      <alignment horizontal="left" vertical="center" wrapText="1" indent="1"/>
    </xf>
    <xf numFmtId="0" fontId="3" fillId="0" borderId="0" xfId="0" applyFont="1"/>
    <xf numFmtId="165" fontId="7" fillId="0" borderId="0" xfId="0" applyNumberFormat="1" applyFont="1" applyFill="1" applyBorder="1" applyAlignment="1">
      <alignment horizontal="left" vertical="center" wrapText="1" indent="1"/>
    </xf>
    <xf numFmtId="0" fontId="10" fillId="0" borderId="0" xfId="3" applyFill="1" applyBorder="1" applyAlignment="1">
      <alignment horizontal="right" vertical="center" wrapText="1"/>
    </xf>
    <xf numFmtId="0" fontId="10" fillId="0" borderId="0" xfId="3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2" fillId="6" borderId="1" xfId="2" applyFill="1" applyAlignment="1">
      <alignment horizontal="center" vertical="center"/>
    </xf>
    <xf numFmtId="0" fontId="10" fillId="0" borderId="5" xfId="3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left" vertical="center" wrapText="1" indent="1"/>
    </xf>
    <xf numFmtId="165" fontId="7" fillId="0" borderId="3" xfId="0" applyNumberFormat="1" applyFont="1" applyFill="1" applyBorder="1" applyAlignment="1">
      <alignment horizontal="left" vertical="center" wrapText="1" indent="1"/>
    </xf>
    <xf numFmtId="0" fontId="2" fillId="6" borderId="11" xfId="2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indent="1"/>
    </xf>
    <xf numFmtId="165" fontId="10" fillId="0" borderId="0" xfId="3" applyNumberFormat="1" applyFill="1" applyBorder="1" applyAlignment="1">
      <alignment horizontal="left" vertical="center" wrapText="1" indent="1"/>
    </xf>
    <xf numFmtId="165" fontId="7" fillId="2" borderId="3" xfId="0" applyNumberFormat="1" applyFont="1" applyFill="1" applyBorder="1" applyAlignment="1">
      <alignment horizontal="left" vertical="center" wrapText="1" indent="1"/>
    </xf>
    <xf numFmtId="0" fontId="16" fillId="0" borderId="5" xfId="3" applyFont="1" applyFill="1" applyBorder="1" applyAlignment="1">
      <alignment horizontal="left" vertical="center" wrapText="1" indent="1"/>
    </xf>
    <xf numFmtId="165" fontId="16" fillId="0" borderId="0" xfId="3" applyNumberFormat="1" applyFont="1" applyFill="1" applyBorder="1" applyAlignment="1">
      <alignment horizontal="left" vertical="center" wrapText="1" indent="1"/>
    </xf>
    <xf numFmtId="0" fontId="19" fillId="2" borderId="5" xfId="0" applyFont="1" applyFill="1" applyBorder="1" applyAlignment="1">
      <alignment horizontal="left" vertical="center" wrapText="1" indent="1"/>
    </xf>
    <xf numFmtId="16" fontId="11" fillId="2" borderId="5" xfId="0" quotePrefix="1" applyNumberFormat="1" applyFont="1" applyFill="1" applyBorder="1" applyAlignment="1">
      <alignment horizontal="left" vertical="center" wrapText="1" indent="1"/>
    </xf>
    <xf numFmtId="0" fontId="20" fillId="0" borderId="5" xfId="3" applyFont="1" applyFill="1" applyBorder="1" applyAlignment="1">
      <alignment horizontal="left" vertical="center" wrapText="1" indent="1"/>
    </xf>
    <xf numFmtId="165" fontId="22" fillId="0" borderId="0" xfId="3" applyNumberFormat="1" applyFont="1" applyFill="1" applyBorder="1" applyAlignment="1">
      <alignment horizontal="left" vertical="center" wrapText="1" indent="1"/>
    </xf>
    <xf numFmtId="165" fontId="23" fillId="0" borderId="0" xfId="0" applyNumberFormat="1" applyFont="1" applyAlignment="1">
      <alignment horizontal="left" vertical="center" wrapText="1" indent="1"/>
    </xf>
    <xf numFmtId="165" fontId="21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4" fontId="24" fillId="0" borderId="0" xfId="0" applyNumberFormat="1" applyFont="1" applyAlignment="1">
      <alignment horizontal="left"/>
    </xf>
    <xf numFmtId="165" fontId="25" fillId="2" borderId="1" xfId="0" applyNumberFormat="1" applyFont="1" applyFill="1" applyBorder="1" applyAlignment="1">
      <alignment horizontal="left" vertical="center" wrapText="1"/>
    </xf>
    <xf numFmtId="14" fontId="25" fillId="2" borderId="1" xfId="0" applyNumberFormat="1" applyFont="1" applyFill="1" applyBorder="1" applyAlignment="1">
      <alignment horizontal="left" vertical="center" wrapText="1"/>
    </xf>
    <xf numFmtId="165" fontId="25" fillId="2" borderId="1" xfId="0" applyNumberFormat="1" applyFont="1" applyFill="1" applyBorder="1" applyAlignment="1">
      <alignment vertical="center" wrapText="1"/>
    </xf>
    <xf numFmtId="165" fontId="25" fillId="0" borderId="1" xfId="0" applyNumberFormat="1" applyFont="1" applyFill="1" applyBorder="1" applyAlignment="1">
      <alignment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left" vertical="center" wrapText="1"/>
    </xf>
    <xf numFmtId="14" fontId="26" fillId="7" borderId="0" xfId="3" applyNumberFormat="1" applyFont="1" applyFill="1" applyBorder="1" applyAlignment="1">
      <alignment horizontal="left" vertical="center" wrapText="1" indent="1"/>
    </xf>
    <xf numFmtId="165" fontId="27" fillId="7" borderId="0" xfId="3" applyNumberFormat="1" applyFont="1" applyFill="1" applyBorder="1" applyAlignment="1">
      <alignment horizontal="left" vertical="center" wrapText="1" indent="1"/>
    </xf>
    <xf numFmtId="0" fontId="20" fillId="0" borderId="5" xfId="3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vertical="center" wrapText="1"/>
    </xf>
    <xf numFmtId="165" fontId="2" fillId="6" borderId="3" xfId="2" applyNumberFormat="1" applyFill="1" applyBorder="1" applyAlignment="1">
      <alignment horizontal="left" vertical="center" wrapText="1"/>
    </xf>
    <xf numFmtId="165" fontId="2" fillId="6" borderId="4" xfId="2" applyNumberFormat="1" applyFill="1" applyBorder="1" applyAlignment="1">
      <alignment horizontal="left" vertical="center" wrapText="1"/>
    </xf>
    <xf numFmtId="165" fontId="2" fillId="6" borderId="6" xfId="2" applyNumberFormat="1" applyFill="1" applyBorder="1" applyAlignment="1">
      <alignment horizontal="left" vertical="center" wrapText="1"/>
    </xf>
    <xf numFmtId="165" fontId="2" fillId="6" borderId="12" xfId="2" applyNumberFormat="1" applyFill="1" applyBorder="1" applyAlignment="1">
      <alignment horizontal="left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5" fillId="2" borderId="6" xfId="1" applyNumberFormat="1" applyFont="1" applyFill="1" applyBorder="1" applyAlignment="1">
      <alignment horizontal="center" vertical="center"/>
    </xf>
  </cellXfs>
  <cellStyles count="89">
    <cellStyle name="40% - Accent1" xfId="3" builtinId="31" customBuiltin="1"/>
    <cellStyle name="Accent1" xfId="2" builtinId="29" customBuiltin="1"/>
    <cellStyle name="Accent5" xfId="4" builtinId="45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eading 1" xfId="1" builtinId="16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12</xdr:row>
      <xdr:rowOff>50800</xdr:rowOff>
    </xdr:from>
    <xdr:to>
      <xdr:col>1</xdr:col>
      <xdr:colOff>1193800</xdr:colOff>
      <xdr:row>13</xdr:row>
      <xdr:rowOff>698500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5638800"/>
          <a:ext cx="82550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12</xdr:row>
      <xdr:rowOff>38100</xdr:rowOff>
    </xdr:from>
    <xdr:to>
      <xdr:col>1</xdr:col>
      <xdr:colOff>1193800</xdr:colOff>
      <xdr:row>13</xdr:row>
      <xdr:rowOff>694266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5626100"/>
          <a:ext cx="825500" cy="833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12</xdr:row>
      <xdr:rowOff>38100</xdr:rowOff>
    </xdr:from>
    <xdr:to>
      <xdr:col>1</xdr:col>
      <xdr:colOff>1155700</xdr:colOff>
      <xdr:row>13</xdr:row>
      <xdr:rowOff>685800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5626100"/>
          <a:ext cx="825500" cy="825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12</xdr:row>
      <xdr:rowOff>63500</xdr:rowOff>
    </xdr:from>
    <xdr:to>
      <xdr:col>1</xdr:col>
      <xdr:colOff>1130300</xdr:colOff>
      <xdr:row>13</xdr:row>
      <xdr:rowOff>711200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5651500"/>
          <a:ext cx="825500" cy="8255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cary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Calenda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Apothecary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3" sqref="B3"/>
    </sheetView>
  </sheetViews>
  <sheetFormatPr baseColWidth="10" defaultColWidth="8.7109375" defaultRowHeight="13" x14ac:dyDescent="0"/>
  <cols>
    <col min="1" max="1" width="2.42578125" style="1" customWidth="1"/>
    <col min="2" max="7" width="17.5703125" style="4" customWidth="1"/>
    <col min="8" max="8" width="18.5703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50" t="s">
        <v>8</v>
      </c>
      <c r="C1" s="51"/>
      <c r="D1" s="51"/>
      <c r="E1" s="51"/>
      <c r="F1" s="51"/>
      <c r="G1" s="51"/>
      <c r="H1" s="51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8">
        <f>B5-7</f>
        <v>42387</v>
      </c>
      <c r="C3" s="37" t="s">
        <v>120</v>
      </c>
      <c r="D3" s="5"/>
      <c r="E3" s="5"/>
      <c r="F3" s="18"/>
      <c r="G3" s="8"/>
      <c r="H3" s="20" t="s">
        <v>89</v>
      </c>
    </row>
    <row r="4" spans="1:11" ht="58" customHeight="1">
      <c r="B4" s="15" t="s">
        <v>11</v>
      </c>
      <c r="C4" s="16" t="s">
        <v>12</v>
      </c>
      <c r="D4" s="16" t="s">
        <v>15</v>
      </c>
      <c r="E4" s="16" t="s">
        <v>17</v>
      </c>
      <c r="F4" s="16" t="s">
        <v>12</v>
      </c>
      <c r="G4" s="23" t="s">
        <v>16</v>
      </c>
      <c r="H4" s="23" t="s">
        <v>34</v>
      </c>
    </row>
    <row r="5" spans="1:11" ht="14" customHeight="1">
      <c r="B5" s="38">
        <f>B7-7</f>
        <v>42394</v>
      </c>
      <c r="C5" s="37" t="s">
        <v>119</v>
      </c>
      <c r="D5" s="5"/>
      <c r="E5" s="5"/>
      <c r="F5" s="18"/>
      <c r="G5" s="24"/>
      <c r="H5" s="24" t="s">
        <v>90</v>
      </c>
    </row>
    <row r="6" spans="1:11" ht="58" customHeight="1">
      <c r="B6" s="15" t="s">
        <v>18</v>
      </c>
      <c r="C6" s="16" t="s">
        <v>12</v>
      </c>
      <c r="D6" s="16" t="s">
        <v>15</v>
      </c>
      <c r="E6" s="16" t="s">
        <v>12</v>
      </c>
      <c r="F6" s="16" t="s">
        <v>19</v>
      </c>
      <c r="G6" s="23" t="s">
        <v>20</v>
      </c>
      <c r="H6" s="23" t="s">
        <v>21</v>
      </c>
    </row>
    <row r="7" spans="1:11" ht="14" customHeight="1">
      <c r="B7" s="38">
        <f>B9-7</f>
        <v>42401</v>
      </c>
      <c r="C7" s="37" t="s">
        <v>118</v>
      </c>
      <c r="D7" s="5"/>
      <c r="E7" s="5"/>
      <c r="F7" s="18"/>
      <c r="G7" s="24"/>
      <c r="H7" s="24" t="s">
        <v>91</v>
      </c>
    </row>
    <row r="8" spans="1:11" ht="58" customHeight="1">
      <c r="B8" s="15" t="s">
        <v>22</v>
      </c>
      <c r="C8" s="16" t="s">
        <v>12</v>
      </c>
      <c r="D8" s="16" t="s">
        <v>18</v>
      </c>
      <c r="E8" s="16" t="s">
        <v>23</v>
      </c>
      <c r="F8" s="16" t="s">
        <v>12</v>
      </c>
      <c r="G8" s="23" t="s">
        <v>24</v>
      </c>
      <c r="H8" s="23" t="s">
        <v>21</v>
      </c>
    </row>
    <row r="9" spans="1:11" ht="14" customHeight="1">
      <c r="B9" s="35">
        <f>B11-7</f>
        <v>42408</v>
      </c>
      <c r="C9" s="36" t="s">
        <v>117</v>
      </c>
      <c r="D9" s="6"/>
      <c r="E9" s="6"/>
      <c r="F9" s="22"/>
      <c r="G9" s="24"/>
      <c r="H9" s="24" t="s">
        <v>90</v>
      </c>
    </row>
    <row r="10" spans="1:11" ht="58" customHeight="1">
      <c r="B10" s="15" t="s">
        <v>25</v>
      </c>
      <c r="C10" s="16" t="s">
        <v>12</v>
      </c>
      <c r="D10" s="16" t="s">
        <v>26</v>
      </c>
      <c r="E10" s="16" t="s">
        <v>27</v>
      </c>
      <c r="F10" s="16" t="s">
        <v>28</v>
      </c>
      <c r="G10" s="23" t="s">
        <v>29</v>
      </c>
      <c r="H10" s="23" t="s">
        <v>21</v>
      </c>
    </row>
    <row r="11" spans="1:11" ht="14" customHeight="1">
      <c r="B11" s="35">
        <f>'W6-10'!B3-7</f>
        <v>42415</v>
      </c>
      <c r="C11" s="36" t="s">
        <v>116</v>
      </c>
      <c r="D11" s="6"/>
      <c r="E11" s="6"/>
      <c r="F11" s="22"/>
      <c r="G11" s="24"/>
      <c r="H11" s="24" t="s">
        <v>91</v>
      </c>
    </row>
    <row r="12" spans="1:11" ht="58" customHeight="1">
      <c r="B12" s="15" t="s">
        <v>22</v>
      </c>
      <c r="C12" s="16" t="s">
        <v>12</v>
      </c>
      <c r="D12" s="16" t="s">
        <v>30</v>
      </c>
      <c r="E12" s="15" t="s">
        <v>31</v>
      </c>
      <c r="F12" s="15" t="s">
        <v>12</v>
      </c>
      <c r="G12" s="23" t="s">
        <v>33</v>
      </c>
      <c r="H12" s="23" t="s">
        <v>21</v>
      </c>
    </row>
    <row r="13" spans="1:11" ht="14" customHeight="1">
      <c r="B13" s="6"/>
      <c r="C13" s="46" t="s">
        <v>7</v>
      </c>
      <c r="D13" s="47"/>
      <c r="E13" s="47"/>
      <c r="F13" s="47"/>
      <c r="G13" s="48"/>
      <c r="H13" s="49"/>
    </row>
    <row r="14" spans="1:11" ht="58" customHeight="1">
      <c r="B14" s="17"/>
      <c r="C14" s="43" t="s">
        <v>32</v>
      </c>
      <c r="D14" s="44"/>
      <c r="E14" s="44"/>
      <c r="F14" s="44"/>
      <c r="G14" s="44"/>
      <c r="H14" s="45"/>
    </row>
  </sheetData>
  <mergeCells count="3">
    <mergeCell ref="C14:H14"/>
    <mergeCell ref="C13:H13"/>
    <mergeCell ref="B1:H1"/>
  </mergeCells>
  <phoneticPr fontId="1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customProperties>
    <customPr name="SheetChanged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3" sqref="B3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50" t="s">
        <v>8</v>
      </c>
      <c r="C1" s="51"/>
      <c r="D1" s="51"/>
      <c r="E1" s="51"/>
      <c r="F1" s="51"/>
      <c r="G1" s="51"/>
      <c r="H1" s="51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8">
        <f>B5-7</f>
        <v>42422</v>
      </c>
      <c r="C3" s="39" t="s">
        <v>115</v>
      </c>
      <c r="D3" s="5"/>
      <c r="E3" s="5"/>
      <c r="F3" s="18"/>
      <c r="G3" s="8"/>
      <c r="H3" s="20" t="s">
        <v>92</v>
      </c>
    </row>
    <row r="4" spans="1:11" ht="58" customHeight="1">
      <c r="B4" s="15" t="s">
        <v>35</v>
      </c>
      <c r="C4" s="16" t="s">
        <v>36</v>
      </c>
      <c r="D4" s="16" t="s">
        <v>13</v>
      </c>
      <c r="E4" s="16" t="s">
        <v>14</v>
      </c>
      <c r="F4" s="16" t="s">
        <v>12</v>
      </c>
      <c r="G4" s="23" t="s">
        <v>37</v>
      </c>
      <c r="H4" s="23" t="s">
        <v>21</v>
      </c>
    </row>
    <row r="5" spans="1:11" ht="14" customHeight="1">
      <c r="B5" s="38">
        <f>B7-7</f>
        <v>42429</v>
      </c>
      <c r="C5" s="37" t="s">
        <v>114</v>
      </c>
      <c r="D5" s="5"/>
      <c r="E5" s="5"/>
      <c r="F5" s="18"/>
      <c r="G5" s="24"/>
      <c r="H5" s="24" t="s">
        <v>93</v>
      </c>
    </row>
    <row r="6" spans="1:11" ht="58" customHeight="1">
      <c r="B6" s="15" t="s">
        <v>38</v>
      </c>
      <c r="C6" s="16" t="s">
        <v>36</v>
      </c>
      <c r="D6" s="25" t="s">
        <v>39</v>
      </c>
      <c r="E6" s="16" t="s">
        <v>40</v>
      </c>
      <c r="F6" s="16" t="s">
        <v>12</v>
      </c>
      <c r="G6" s="23" t="s">
        <v>41</v>
      </c>
      <c r="H6" s="23" t="s">
        <v>21</v>
      </c>
    </row>
    <row r="7" spans="1:11" ht="14" customHeight="1">
      <c r="B7" s="38">
        <f>B9-7</f>
        <v>42436</v>
      </c>
      <c r="C7" s="37" t="s">
        <v>113</v>
      </c>
      <c r="D7" s="5"/>
      <c r="E7" s="5"/>
      <c r="F7" s="18"/>
      <c r="G7" s="24"/>
      <c r="H7" s="24" t="s">
        <v>94</v>
      </c>
    </row>
    <row r="8" spans="1:11" ht="58" customHeight="1">
      <c r="B8" s="15" t="s">
        <v>38</v>
      </c>
      <c r="C8" s="16" t="s">
        <v>15</v>
      </c>
      <c r="D8" s="16" t="s">
        <v>42</v>
      </c>
      <c r="E8" s="16" t="s">
        <v>43</v>
      </c>
      <c r="F8" s="16" t="s">
        <v>12</v>
      </c>
      <c r="G8" s="23" t="s">
        <v>44</v>
      </c>
      <c r="H8" s="23" t="s">
        <v>21</v>
      </c>
    </row>
    <row r="9" spans="1:11" ht="14" customHeight="1">
      <c r="B9" s="35">
        <f>B11-7</f>
        <v>42443</v>
      </c>
      <c r="C9" s="36" t="s">
        <v>112</v>
      </c>
      <c r="D9" s="6"/>
      <c r="E9" s="6"/>
      <c r="F9" s="22"/>
      <c r="G9" s="24"/>
      <c r="H9" s="24" t="s">
        <v>95</v>
      </c>
    </row>
    <row r="10" spans="1:11" ht="58" customHeight="1">
      <c r="B10" s="15" t="s">
        <v>45</v>
      </c>
      <c r="C10" s="16" t="s">
        <v>46</v>
      </c>
      <c r="D10" s="16" t="s">
        <v>47</v>
      </c>
      <c r="E10" s="16" t="s">
        <v>48</v>
      </c>
      <c r="F10" s="16" t="s">
        <v>12</v>
      </c>
      <c r="G10" s="23" t="s">
        <v>49</v>
      </c>
      <c r="H10" s="23" t="s">
        <v>21</v>
      </c>
    </row>
    <row r="11" spans="1:11" ht="14" customHeight="1">
      <c r="B11" s="35">
        <f>'W11-15'!B3-7</f>
        <v>42450</v>
      </c>
      <c r="C11" s="36" t="s">
        <v>111</v>
      </c>
      <c r="D11" s="6"/>
      <c r="E11" s="6"/>
      <c r="F11" s="22"/>
      <c r="G11" s="24"/>
      <c r="H11" s="24" t="s">
        <v>92</v>
      </c>
    </row>
    <row r="12" spans="1:11" ht="58" customHeight="1">
      <c r="B12" s="15" t="s">
        <v>38</v>
      </c>
      <c r="C12" s="16" t="s">
        <v>46</v>
      </c>
      <c r="D12" s="16" t="s">
        <v>50</v>
      </c>
      <c r="E12" s="15" t="s">
        <v>51</v>
      </c>
      <c r="F12" s="15" t="s">
        <v>12</v>
      </c>
      <c r="G12" s="23" t="s">
        <v>52</v>
      </c>
      <c r="H12" s="23" t="s">
        <v>21</v>
      </c>
    </row>
    <row r="13" spans="1:11" ht="14" customHeight="1">
      <c r="B13" s="6"/>
      <c r="C13" s="46" t="s">
        <v>7</v>
      </c>
      <c r="D13" s="47"/>
      <c r="E13" s="47"/>
      <c r="F13" s="47"/>
      <c r="G13" s="48"/>
      <c r="H13" s="49"/>
    </row>
    <row r="14" spans="1:11" ht="58" customHeight="1">
      <c r="B14" s="17"/>
      <c r="C14" s="43" t="s">
        <v>53</v>
      </c>
      <c r="D14" s="44"/>
      <c r="E14" s="44"/>
      <c r="F14" s="44"/>
      <c r="G14" s="44"/>
      <c r="H14" s="45"/>
    </row>
  </sheetData>
  <mergeCells count="3">
    <mergeCell ref="B1:H1"/>
    <mergeCell ref="C13:H13"/>
    <mergeCell ref="C14:H14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3" sqref="B3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50" t="s">
        <v>8</v>
      </c>
      <c r="C1" s="51"/>
      <c r="D1" s="51"/>
      <c r="E1" s="51"/>
      <c r="F1" s="51"/>
      <c r="G1" s="51"/>
      <c r="H1" s="51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8">
        <f>B5-7</f>
        <v>42457</v>
      </c>
      <c r="C3" s="37" t="s">
        <v>110</v>
      </c>
      <c r="D3" s="5"/>
      <c r="E3" s="5"/>
      <c r="F3" s="18"/>
      <c r="G3" s="8"/>
      <c r="H3" s="20" t="s">
        <v>93</v>
      </c>
    </row>
    <row r="4" spans="1:11" ht="58" customHeight="1">
      <c r="B4" s="15" t="s">
        <v>38</v>
      </c>
      <c r="C4" s="16" t="s">
        <v>54</v>
      </c>
      <c r="D4" s="16" t="s">
        <v>55</v>
      </c>
      <c r="E4" s="16" t="s">
        <v>57</v>
      </c>
      <c r="F4" s="16" t="s">
        <v>12</v>
      </c>
      <c r="G4" s="23" t="s">
        <v>58</v>
      </c>
      <c r="H4" s="23" t="s">
        <v>59</v>
      </c>
    </row>
    <row r="5" spans="1:11" ht="14" customHeight="1">
      <c r="B5" s="38">
        <f>B7-7</f>
        <v>42464</v>
      </c>
      <c r="C5" s="37" t="s">
        <v>109</v>
      </c>
      <c r="D5" s="5"/>
      <c r="E5" s="5"/>
      <c r="F5" s="18"/>
      <c r="G5" s="21"/>
      <c r="H5" s="28" t="s">
        <v>96</v>
      </c>
    </row>
    <row r="6" spans="1:11" ht="58" customHeight="1">
      <c r="B6" s="15" t="s">
        <v>38</v>
      </c>
      <c r="C6" s="16" t="s">
        <v>60</v>
      </c>
      <c r="D6" s="16" t="s">
        <v>61</v>
      </c>
      <c r="E6" s="16" t="s">
        <v>57</v>
      </c>
      <c r="F6" s="16" t="s">
        <v>12</v>
      </c>
      <c r="G6" s="23" t="s">
        <v>62</v>
      </c>
      <c r="H6" s="23" t="s">
        <v>59</v>
      </c>
    </row>
    <row r="7" spans="1:11" ht="14" customHeight="1">
      <c r="B7" s="38">
        <f>B9-7</f>
        <v>42471</v>
      </c>
      <c r="C7" s="37" t="s">
        <v>108</v>
      </c>
      <c r="D7" s="5"/>
      <c r="E7" s="5"/>
      <c r="F7" s="18"/>
      <c r="G7" s="21"/>
      <c r="H7" s="28" t="s">
        <v>94</v>
      </c>
    </row>
    <row r="8" spans="1:11" ht="58" customHeight="1">
      <c r="B8" s="15" t="s">
        <v>38</v>
      </c>
      <c r="C8" s="15" t="s">
        <v>57</v>
      </c>
      <c r="D8" s="25" t="s">
        <v>63</v>
      </c>
      <c r="E8" s="16" t="s">
        <v>57</v>
      </c>
      <c r="F8" s="16" t="s">
        <v>12</v>
      </c>
      <c r="G8" s="23" t="s">
        <v>64</v>
      </c>
      <c r="H8" s="23" t="s">
        <v>59</v>
      </c>
    </row>
    <row r="9" spans="1:11" ht="14" customHeight="1">
      <c r="B9" s="35">
        <f>B11-7</f>
        <v>42478</v>
      </c>
      <c r="C9" s="36" t="s">
        <v>107</v>
      </c>
      <c r="D9" s="6"/>
      <c r="E9" s="6"/>
      <c r="F9" s="22"/>
      <c r="G9" s="21"/>
      <c r="H9" s="29" t="s">
        <v>97</v>
      </c>
    </row>
    <row r="10" spans="1:11" ht="58" customHeight="1">
      <c r="B10" s="15" t="s">
        <v>38</v>
      </c>
      <c r="C10" s="16" t="s">
        <v>65</v>
      </c>
      <c r="D10" s="25" t="s">
        <v>66</v>
      </c>
      <c r="E10" s="16" t="s">
        <v>57</v>
      </c>
      <c r="F10" s="16" t="s">
        <v>67</v>
      </c>
      <c r="G10" s="23" t="s">
        <v>68</v>
      </c>
      <c r="H10" s="23" t="s">
        <v>59</v>
      </c>
    </row>
    <row r="11" spans="1:11" ht="14" customHeight="1">
      <c r="B11" s="35">
        <f>('W16-20'!B3)-7</f>
        <v>42485</v>
      </c>
      <c r="C11" s="34" t="s">
        <v>106</v>
      </c>
      <c r="D11" s="6"/>
      <c r="E11" s="6"/>
      <c r="F11" s="22"/>
      <c r="G11" s="21"/>
      <c r="H11" s="29" t="s">
        <v>98</v>
      </c>
    </row>
    <row r="12" spans="1:11" ht="58" customHeight="1">
      <c r="B12" s="15" t="s">
        <v>38</v>
      </c>
      <c r="C12" s="26" t="s">
        <v>57</v>
      </c>
      <c r="D12" s="16" t="s">
        <v>69</v>
      </c>
      <c r="E12" s="15" t="s">
        <v>70</v>
      </c>
      <c r="F12" s="15" t="s">
        <v>12</v>
      </c>
      <c r="G12" s="23" t="s">
        <v>71</v>
      </c>
      <c r="H12" s="23" t="s">
        <v>59</v>
      </c>
    </row>
    <row r="13" spans="1:11" ht="14" customHeight="1">
      <c r="B13" s="6"/>
      <c r="C13" s="46" t="s">
        <v>7</v>
      </c>
      <c r="D13" s="47"/>
      <c r="E13" s="47"/>
      <c r="F13" s="47"/>
      <c r="G13" s="48"/>
      <c r="H13" s="49"/>
    </row>
    <row r="14" spans="1:11" ht="58" customHeight="1">
      <c r="B14" s="17"/>
      <c r="C14" s="43" t="s">
        <v>56</v>
      </c>
      <c r="D14" s="44"/>
      <c r="E14" s="44"/>
      <c r="F14" s="44"/>
      <c r="G14" s="44"/>
      <c r="H14" s="45"/>
    </row>
  </sheetData>
  <mergeCells count="3">
    <mergeCell ref="B1:H1"/>
    <mergeCell ref="C13:H13"/>
    <mergeCell ref="C14:H14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tabSelected="1" workbookViewId="0">
      <selection activeCell="H12" sqref="H12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50" t="s">
        <v>8</v>
      </c>
      <c r="C1" s="51"/>
      <c r="D1" s="51"/>
      <c r="E1" s="51"/>
      <c r="F1" s="51"/>
      <c r="G1" s="51"/>
      <c r="H1" s="51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3">
        <f>B5-7</f>
        <v>42492</v>
      </c>
      <c r="C3" s="31" t="s">
        <v>105</v>
      </c>
      <c r="D3" s="5"/>
      <c r="E3" s="5"/>
      <c r="F3" s="18"/>
      <c r="G3" s="8"/>
      <c r="H3" s="20" t="s">
        <v>99</v>
      </c>
    </row>
    <row r="4" spans="1:11" ht="58" customHeight="1">
      <c r="B4" s="15" t="s">
        <v>38</v>
      </c>
      <c r="C4" s="16" t="s">
        <v>72</v>
      </c>
      <c r="D4" s="25" t="s">
        <v>73</v>
      </c>
      <c r="E4" s="16" t="s">
        <v>74</v>
      </c>
      <c r="F4" s="16" t="s">
        <v>12</v>
      </c>
      <c r="G4" s="27" t="s">
        <v>75</v>
      </c>
      <c r="H4" s="23" t="s">
        <v>76</v>
      </c>
    </row>
    <row r="5" spans="1:11" ht="14" customHeight="1">
      <c r="B5" s="33">
        <f>B7-7</f>
        <v>42499</v>
      </c>
      <c r="C5" s="31" t="s">
        <v>104</v>
      </c>
      <c r="D5" s="5"/>
      <c r="E5" s="5"/>
      <c r="F5" s="18"/>
      <c r="G5" s="21"/>
      <c r="H5" s="29" t="s">
        <v>100</v>
      </c>
    </row>
    <row r="6" spans="1:11" ht="58" customHeight="1">
      <c r="B6" s="15" t="s">
        <v>77</v>
      </c>
      <c r="C6" s="16" t="s">
        <v>57</v>
      </c>
      <c r="D6" s="16" t="s">
        <v>79</v>
      </c>
      <c r="E6" s="16" t="s">
        <v>80</v>
      </c>
      <c r="F6" s="16" t="s">
        <v>12</v>
      </c>
      <c r="G6" s="23" t="s">
        <v>81</v>
      </c>
      <c r="H6" s="23" t="s">
        <v>76</v>
      </c>
    </row>
    <row r="7" spans="1:11" ht="14" customHeight="1">
      <c r="B7" s="33">
        <f>B9-7</f>
        <v>42506</v>
      </c>
      <c r="C7" s="31" t="s">
        <v>103</v>
      </c>
      <c r="D7" s="5"/>
      <c r="E7" s="5"/>
      <c r="F7" s="18"/>
      <c r="G7" s="21"/>
      <c r="H7" s="29" t="s">
        <v>93</v>
      </c>
    </row>
    <row r="8" spans="1:11" ht="58" customHeight="1">
      <c r="B8" s="15" t="s">
        <v>38</v>
      </c>
      <c r="C8" s="16" t="s">
        <v>82</v>
      </c>
      <c r="D8" s="16" t="s">
        <v>83</v>
      </c>
      <c r="E8" s="16" t="s">
        <v>84</v>
      </c>
      <c r="F8" s="16" t="s">
        <v>12</v>
      </c>
      <c r="G8" s="23" t="s">
        <v>85</v>
      </c>
      <c r="H8" s="23" t="s">
        <v>76</v>
      </c>
    </row>
    <row r="9" spans="1:11" ht="14" customHeight="1">
      <c r="B9" s="33">
        <f>H11-6</f>
        <v>42513</v>
      </c>
      <c r="C9" s="32" t="s">
        <v>102</v>
      </c>
      <c r="D9" s="6"/>
      <c r="E9" s="6"/>
      <c r="F9" s="22"/>
      <c r="G9" s="21"/>
      <c r="H9" s="29" t="s">
        <v>101</v>
      </c>
    </row>
    <row r="10" spans="1:11" ht="58" customHeight="1">
      <c r="B10" s="15" t="s">
        <v>38</v>
      </c>
      <c r="C10" s="16" t="s">
        <v>78</v>
      </c>
      <c r="D10" s="16" t="s">
        <v>86</v>
      </c>
      <c r="E10" s="16" t="s">
        <v>12</v>
      </c>
      <c r="F10" s="16" t="s">
        <v>87</v>
      </c>
      <c r="G10" s="23" t="s">
        <v>12</v>
      </c>
      <c r="H10" s="42" t="s">
        <v>122</v>
      </c>
    </row>
    <row r="11" spans="1:11" ht="14" customHeight="1">
      <c r="C11" s="30" t="s">
        <v>9</v>
      </c>
      <c r="D11" s="6"/>
      <c r="E11" s="6"/>
      <c r="F11" s="22"/>
      <c r="G11" s="41" t="s">
        <v>121</v>
      </c>
      <c r="H11" s="40">
        <v>42519</v>
      </c>
    </row>
    <row r="12" spans="1:11" ht="58" customHeight="1">
      <c r="B12" s="15" t="s">
        <v>88</v>
      </c>
      <c r="C12" s="16"/>
      <c r="D12" s="16"/>
      <c r="E12" s="15"/>
      <c r="F12" s="15"/>
      <c r="G12" s="14"/>
      <c r="H12" s="14"/>
    </row>
    <row r="13" spans="1:11" ht="14" customHeight="1">
      <c r="B13" s="6"/>
      <c r="C13" s="46" t="s">
        <v>7</v>
      </c>
      <c r="D13" s="47"/>
      <c r="E13" s="47"/>
      <c r="F13" s="47"/>
      <c r="G13" s="48"/>
      <c r="H13" s="49"/>
    </row>
    <row r="14" spans="1:11" ht="58" customHeight="1">
      <c r="B14" s="17"/>
      <c r="C14" s="43" t="s">
        <v>10</v>
      </c>
      <c r="D14" s="44"/>
      <c r="E14" s="44"/>
      <c r="F14" s="44"/>
      <c r="G14" s="44"/>
      <c r="H14" s="45"/>
    </row>
  </sheetData>
  <mergeCells count="3">
    <mergeCell ref="B1:H1"/>
    <mergeCell ref="C13:H13"/>
    <mergeCell ref="C14:H14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W1-5</vt:lpstr>
      <vt:lpstr>W6-10</vt:lpstr>
      <vt:lpstr>W11-15</vt:lpstr>
      <vt:lpstr>W16-20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Fitzgerald</cp:lastModifiedBy>
  <cp:lastPrinted>2015-05-25T18:02:22Z</cp:lastPrinted>
  <dcterms:created xsi:type="dcterms:W3CDTF">2001-05-02T15:52:45Z</dcterms:created>
  <dcterms:modified xsi:type="dcterms:W3CDTF">2016-05-16T20:45:13Z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TC102851621033</vt:lpwstr>
  </property>
</Properties>
</file>